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BOD~1\AppData\Local\Temp\uploader\8\"/>
    </mc:Choice>
  </mc:AlternateContent>
  <xr:revisionPtr revIDLastSave="0" documentId="13_ncr:1_{5E5BF465-A844-478E-8AB1-E1B7F8EA5F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2" sheetId="1" r:id="rId1"/>
  </sheets>
  <definedNames>
    <definedName name="_xlnm.Print_Area" localSheetId="0">'Приложение 2'!$A$1:$AD$35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1" i="1" l="1"/>
  <c r="D21" i="1" s="1"/>
  <c r="O21" i="1"/>
  <c r="E21" i="1"/>
  <c r="N21" i="1" s="1"/>
  <c r="P20" i="1"/>
  <c r="D20" i="1" s="1"/>
  <c r="O20" i="1"/>
  <c r="E20" i="1"/>
  <c r="N20" i="1" s="1"/>
  <c r="P19" i="1"/>
  <c r="D19" i="1" s="1"/>
  <c r="O19" i="1"/>
  <c r="E19" i="1"/>
  <c r="N19" i="1" s="1"/>
  <c r="P18" i="1"/>
  <c r="D18" i="1" s="1"/>
  <c r="O18" i="1"/>
  <c r="E18" i="1"/>
  <c r="N18" i="1" s="1"/>
  <c r="P17" i="1"/>
  <c r="D17" i="1" s="1"/>
  <c r="O17" i="1"/>
  <c r="E17" i="1"/>
  <c r="N17" i="1" s="1"/>
  <c r="AC16" i="1"/>
  <c r="AB16" i="1"/>
  <c r="AB15" i="1" s="1"/>
  <c r="AA16" i="1"/>
  <c r="AA15" i="1" s="1"/>
  <c r="Z16" i="1"/>
  <c r="Z15" i="1" s="1"/>
  <c r="Y16" i="1"/>
  <c r="Y15" i="1" s="1"/>
  <c r="X16" i="1"/>
  <c r="X15" i="1" s="1"/>
  <c r="W16" i="1"/>
  <c r="W15" i="1" s="1"/>
  <c r="V16" i="1"/>
  <c r="V15" i="1" s="1"/>
  <c r="U16" i="1"/>
  <c r="U15" i="1" s="1"/>
  <c r="T16" i="1"/>
  <c r="T15" i="1" s="1"/>
  <c r="S16" i="1"/>
  <c r="S15" i="1" s="1"/>
  <c r="R16" i="1"/>
  <c r="R15" i="1" s="1"/>
  <c r="Q16" i="1"/>
  <c r="Q15" i="1" s="1"/>
  <c r="M16" i="1"/>
  <c r="M15" i="1" s="1"/>
  <c r="L16" i="1"/>
  <c r="L15" i="1" s="1"/>
  <c r="K16" i="1"/>
  <c r="K15" i="1" s="1"/>
  <c r="J16" i="1"/>
  <c r="J15" i="1" s="1"/>
  <c r="I16" i="1"/>
  <c r="I15" i="1" s="1"/>
  <c r="H16" i="1"/>
  <c r="H15" i="1" s="1"/>
  <c r="G16" i="1"/>
  <c r="G15" i="1" s="1"/>
  <c r="F16" i="1"/>
  <c r="F15" i="1" s="1"/>
  <c r="C16" i="1"/>
  <c r="C15" i="1" s="1"/>
  <c r="AC15" i="1"/>
  <c r="P16" i="1" l="1"/>
  <c r="P15" i="1" s="1"/>
  <c r="D16" i="1"/>
  <c r="D15" i="1" s="1"/>
  <c r="O16" i="1"/>
  <c r="O15" i="1" s="1"/>
  <c r="N16" i="1"/>
  <c r="N15" i="1" s="1"/>
  <c r="E16" i="1"/>
  <c r="E15" i="1" s="1"/>
</calcChain>
</file>

<file path=xl/sharedStrings.xml><?xml version="1.0" encoding="utf-8"?>
<sst xmlns="http://schemas.openxmlformats.org/spreadsheetml/2006/main" count="86" uniqueCount="43">
  <si>
    <t>N п/п</t>
  </si>
  <si>
    <t>Наименование муниципального образования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</si>
  <si>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</si>
  <si>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</si>
  <si>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</si>
  <si>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</si>
  <si>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</si>
  <si>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</si>
  <si>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</si>
  <si>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>договоры о комплексном 
развитии территорий</t>
  </si>
  <si>
    <t>переселение в свободный жилищный фонд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</si>
  <si>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</si>
  <si>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</si>
  <si>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</si>
  <si>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</si>
  <si>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 xml:space="preserve">приведение приобретенных жилых помещений в состояние, пригодное для постоянного проживания граждан 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</si>
  <si>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</si>
  <si>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</si>
  <si>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</si>
  <si>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</si>
  <si>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</si>
  <si>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</si>
  <si>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</si>
  <si>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стоимость возмещения</t>
  </si>
  <si>
    <t>субсидия на приобретение (строительство) жилых помещений</t>
  </si>
  <si>
    <t>субсидия на возмещение части расходов на уплату процентов за пользование займом или кредитом</t>
  </si>
  <si>
    <t>субсидия на возмещение 
или оплату расходов по 
договорам о комплексном 
 развитии территорий</t>
  </si>
  <si>
    <t>стоимость</t>
  </si>
  <si>
    <t>приобретаемая площадь</t>
  </si>
  <si>
    <t>площадь</t>
  </si>
  <si>
    <t>кв. м</t>
  </si>
  <si>
    <t>руб.</t>
  </si>
  <si>
    <t>кв.м</t>
  </si>
  <si>
    <t>Всего по программе переселения, в рамках которой предусмотрено финансирование за счет средств Фонда. в т.ч.:</t>
  </si>
  <si>
    <t xml:space="preserve">Итого по город Киров </t>
  </si>
  <si>
    <t xml:space="preserve">Итого по город Котельнич </t>
  </si>
  <si>
    <t xml:space="preserve">Итого по город Слободской </t>
  </si>
  <si>
    <t xml:space="preserve">Итого по Мурашинский муниципальный округ </t>
  </si>
  <si>
    <t xml:space="preserve">Итого по Оричевский муниципальный район </t>
  </si>
  <si>
    <t>ПЛАН
 реализации мероприятий по переселению граждан из аварийного жилищного фонда, признанного таковым после 1 января 2017 года, по способам переселения</t>
  </si>
  <si>
    <t xml:space="preserve">Приложение № 2 
к Программе </t>
  </si>
  <si>
    <t>Всего по этапу 2025 - 2026 годов</t>
  </si>
  <si>
    <t>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</si>
</sst>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none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view="pageLayout" zoomScale="30" zoomScaleNormal="55" zoomScalePageLayoutView="30" workbookViewId="0">
      <selection activeCell="B19" sqref="B19"/>
    </sheetView>
  </sheetViews>
  <sheetFormatPr defaultRowHeight="15.75" x14ac:dyDescent="0.25"/>
  <cols>
    <col min="1" max="1" width="7.140625" style="2" customWidth="1"/>
    <col min="2" max="2" width="32.5703125" style="2" customWidth="1"/>
    <col min="3" max="3" width="16.140625" style="2" customWidth="1"/>
    <col min="4" max="4" width="26.85546875" style="2" customWidth="1"/>
    <col min="5" max="5" width="14.7109375" style="2" customWidth="1"/>
    <col min="6" max="6" width="14.140625" style="2" customWidth="1"/>
    <col min="7" max="7" width="26.85546875" style="2" customWidth="1"/>
    <col min="8" max="9" width="22.5703125" style="2" customWidth="1"/>
    <col min="10" max="10" width="18.85546875" style="2" customWidth="1"/>
    <col min="11" max="12" width="22.5703125" style="2" customWidth="1"/>
    <col min="13" max="13" width="28.85546875" style="2" customWidth="1"/>
    <col min="14" max="14" width="16.7109375" style="2" customWidth="1"/>
    <col min="15" max="15" width="25.5703125" style="2" customWidth="1"/>
    <col min="16" max="16" width="25.42578125" style="2" bestFit="1" customWidth="1"/>
    <col min="17" max="17" width="28.140625" style="2" customWidth="1"/>
    <col min="18" max="18" width="22.5703125" style="2" customWidth="1"/>
    <col min="19" max="19" width="24" style="2" customWidth="1"/>
    <col min="20" max="20" width="25.42578125" style="2" bestFit="1" customWidth="1"/>
    <col min="21" max="21" width="25.85546875" style="2" customWidth="1"/>
    <col min="22" max="22" width="23.85546875" style="2" bestFit="1" customWidth="1"/>
    <col min="23" max="23" width="22.5703125" style="2" customWidth="1"/>
    <col min="24" max="24" width="29.85546875" style="2" customWidth="1"/>
    <col min="25" max="25" width="29.42578125" style="2" customWidth="1"/>
    <col min="26" max="26" width="26.5703125" style="2" customWidth="1"/>
    <col min="27" max="27" width="27.140625" style="2" customWidth="1"/>
    <col min="28" max="28" width="35" style="2" customWidth="1"/>
    <col min="29" max="29" width="26.7109375" style="2" customWidth="1"/>
    <col min="30" max="30" width="9.140625" style="1" customWidth="1"/>
  </cols>
  <sheetData>
    <row r="1" spans="1:30" ht="55.5" customHeight="1" x14ac:dyDescent="0.25">
      <c r="Z1" s="3"/>
      <c r="AA1" s="23"/>
      <c r="AB1" s="24"/>
      <c r="AC1" s="23" t="s">
        <v>40</v>
      </c>
    </row>
    <row r="2" spans="1:30" ht="25.5" customHeight="1" x14ac:dyDescent="0.25">
      <c r="AA2" s="35"/>
      <c r="AB2" s="35"/>
      <c r="AC2" s="35"/>
      <c r="AD2" s="22"/>
    </row>
    <row r="3" spans="1:30" ht="25.5" customHeight="1" x14ac:dyDescent="0.25">
      <c r="Z3" s="3"/>
      <c r="AA3" s="35"/>
      <c r="AB3" s="35"/>
      <c r="AC3" s="35"/>
    </row>
    <row r="4" spans="1:30" ht="57.75" customHeight="1" x14ac:dyDescent="0.25">
      <c r="Z4" s="3"/>
      <c r="AA4" s="35"/>
      <c r="AB4" s="35"/>
      <c r="AC4" s="35"/>
    </row>
    <row r="5" spans="1:30" ht="18.75" customHeight="1" x14ac:dyDescent="0.25">
      <c r="Z5" s="5"/>
      <c r="AA5" s="35"/>
      <c r="AB5" s="35"/>
      <c r="AC5" s="35"/>
    </row>
    <row r="6" spans="1:30" ht="51.75" customHeight="1" x14ac:dyDescent="0.25">
      <c r="A6" s="52" t="s">
        <v>39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30" ht="29.25" customHeight="1" x14ac:dyDescent="0.25">
      <c r="A7" s="45" t="s">
        <v>0</v>
      </c>
      <c r="B7" s="45" t="s">
        <v>1</v>
      </c>
      <c r="C7" s="53" t="s">
        <v>2</v>
      </c>
      <c r="D7" s="55" t="s">
        <v>3</v>
      </c>
      <c r="E7" s="31" t="s">
        <v>4</v>
      </c>
      <c r="F7" s="32"/>
      <c r="G7" s="32"/>
      <c r="H7" s="32"/>
      <c r="I7" s="32"/>
      <c r="J7" s="32"/>
      <c r="K7" s="32"/>
      <c r="L7" s="32"/>
      <c r="M7" s="33"/>
      <c r="N7" s="58" t="s">
        <v>5</v>
      </c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60"/>
    </row>
    <row r="8" spans="1:30" ht="48" customHeight="1" x14ac:dyDescent="0.25">
      <c r="A8" s="46"/>
      <c r="B8" s="46"/>
      <c r="C8" s="54"/>
      <c r="D8" s="56"/>
      <c r="E8" s="45" t="s">
        <v>6</v>
      </c>
      <c r="F8" s="61" t="s">
        <v>7</v>
      </c>
      <c r="G8" s="61"/>
      <c r="H8" s="61"/>
      <c r="I8" s="61"/>
      <c r="J8" s="61"/>
      <c r="K8" s="61"/>
      <c r="L8" s="61"/>
      <c r="M8" s="61"/>
      <c r="N8" s="31" t="s">
        <v>6</v>
      </c>
      <c r="O8" s="32"/>
      <c r="P8" s="33"/>
      <c r="Q8" s="40" t="s">
        <v>7</v>
      </c>
      <c r="R8" s="41"/>
      <c r="S8" s="41"/>
      <c r="T8" s="41"/>
      <c r="U8" s="41"/>
      <c r="V8" s="41"/>
      <c r="W8" s="41"/>
      <c r="X8" s="41"/>
      <c r="Y8" s="41"/>
      <c r="Z8" s="48" t="s">
        <v>8</v>
      </c>
      <c r="AA8" s="48"/>
      <c r="AB8" s="48"/>
      <c r="AC8" s="48"/>
    </row>
    <row r="9" spans="1:30" ht="39.75" customHeight="1" x14ac:dyDescent="0.25">
      <c r="A9" s="46"/>
      <c r="B9" s="46"/>
      <c r="C9" s="54"/>
      <c r="D9" s="56"/>
      <c r="E9" s="46"/>
      <c r="F9" s="31"/>
      <c r="G9" s="32"/>
      <c r="H9" s="32"/>
      <c r="I9" s="33"/>
      <c r="J9" s="31" t="s">
        <v>9</v>
      </c>
      <c r="K9" s="33"/>
      <c r="L9" s="45" t="s">
        <v>10</v>
      </c>
      <c r="M9" s="42" t="s">
        <v>11</v>
      </c>
      <c r="N9" s="34"/>
      <c r="O9" s="35"/>
      <c r="P9" s="36"/>
      <c r="Q9" s="31" t="s">
        <v>12</v>
      </c>
      <c r="R9" s="33"/>
      <c r="S9" s="47" t="s">
        <v>13</v>
      </c>
      <c r="T9" s="47"/>
      <c r="U9" s="47"/>
      <c r="V9" s="47"/>
      <c r="W9" s="34" t="s">
        <v>14</v>
      </c>
      <c r="X9" s="36"/>
      <c r="Y9" s="42" t="s">
        <v>15</v>
      </c>
      <c r="Z9" s="49" t="s">
        <v>16</v>
      </c>
      <c r="AA9" s="49" t="s">
        <v>17</v>
      </c>
      <c r="AB9" s="49" t="s">
        <v>18</v>
      </c>
      <c r="AC9" s="49" t="s">
        <v>19</v>
      </c>
    </row>
    <row r="10" spans="1:30" ht="34.5" customHeight="1" x14ac:dyDescent="0.25">
      <c r="A10" s="46"/>
      <c r="B10" s="46"/>
      <c r="C10" s="54"/>
      <c r="D10" s="56"/>
      <c r="E10" s="46"/>
      <c r="F10" s="34"/>
      <c r="G10" s="35"/>
      <c r="H10" s="35"/>
      <c r="I10" s="36"/>
      <c r="J10" s="34"/>
      <c r="K10" s="36"/>
      <c r="L10" s="46"/>
      <c r="M10" s="43"/>
      <c r="N10" s="34"/>
      <c r="O10" s="35"/>
      <c r="P10" s="36"/>
      <c r="Q10" s="34"/>
      <c r="R10" s="36"/>
      <c r="S10" s="31" t="s">
        <v>20</v>
      </c>
      <c r="T10" s="33"/>
      <c r="U10" s="31" t="s">
        <v>21</v>
      </c>
      <c r="V10" s="33"/>
      <c r="W10" s="34"/>
      <c r="X10" s="36"/>
      <c r="Y10" s="43"/>
      <c r="Z10" s="50"/>
      <c r="AA10" s="50"/>
      <c r="AB10" s="50"/>
      <c r="AC10" s="50"/>
    </row>
    <row r="11" spans="1:30" ht="99.75" customHeight="1" x14ac:dyDescent="0.25">
      <c r="A11" s="46"/>
      <c r="B11" s="46"/>
      <c r="C11" s="54"/>
      <c r="D11" s="56"/>
      <c r="E11" s="47"/>
      <c r="F11" s="37"/>
      <c r="G11" s="38"/>
      <c r="H11" s="38"/>
      <c r="I11" s="39"/>
      <c r="J11" s="37"/>
      <c r="K11" s="39"/>
      <c r="L11" s="47"/>
      <c r="M11" s="44"/>
      <c r="N11" s="37"/>
      <c r="O11" s="38"/>
      <c r="P11" s="39"/>
      <c r="Q11" s="37"/>
      <c r="R11" s="39"/>
      <c r="S11" s="37"/>
      <c r="T11" s="39"/>
      <c r="U11" s="37"/>
      <c r="V11" s="39"/>
      <c r="W11" s="37"/>
      <c r="X11" s="39"/>
      <c r="Y11" s="44"/>
      <c r="Z11" s="51"/>
      <c r="AA11" s="51"/>
      <c r="AB11" s="51"/>
      <c r="AC11" s="51"/>
    </row>
    <row r="12" spans="1:30" ht="213" customHeight="1" x14ac:dyDescent="0.25">
      <c r="A12" s="46"/>
      <c r="B12" s="46"/>
      <c r="C12" s="54"/>
      <c r="D12" s="57"/>
      <c r="E12" s="10" t="s">
        <v>22</v>
      </c>
      <c r="F12" s="10" t="s">
        <v>22</v>
      </c>
      <c r="G12" s="10" t="s">
        <v>23</v>
      </c>
      <c r="H12" s="11" t="s">
        <v>24</v>
      </c>
      <c r="I12" s="11" t="s">
        <v>25</v>
      </c>
      <c r="J12" s="10" t="s">
        <v>22</v>
      </c>
      <c r="K12" s="11" t="s">
        <v>26</v>
      </c>
      <c r="L12" s="10" t="s">
        <v>22</v>
      </c>
      <c r="M12" s="12" t="s">
        <v>27</v>
      </c>
      <c r="N12" s="10" t="s">
        <v>22</v>
      </c>
      <c r="O12" s="10" t="s">
        <v>28</v>
      </c>
      <c r="P12" s="10" t="s">
        <v>27</v>
      </c>
      <c r="Q12" s="10" t="s">
        <v>28</v>
      </c>
      <c r="R12" s="10" t="s">
        <v>27</v>
      </c>
      <c r="S12" s="10" t="s">
        <v>28</v>
      </c>
      <c r="T12" s="10" t="s">
        <v>27</v>
      </c>
      <c r="U12" s="10" t="s">
        <v>28</v>
      </c>
      <c r="V12" s="10" t="s">
        <v>27</v>
      </c>
      <c r="W12" s="10" t="s">
        <v>28</v>
      </c>
      <c r="X12" s="10" t="s">
        <v>27</v>
      </c>
      <c r="Y12" s="12" t="s">
        <v>27</v>
      </c>
      <c r="Z12" s="11" t="s">
        <v>29</v>
      </c>
      <c r="AA12" s="11" t="s">
        <v>29</v>
      </c>
      <c r="AB12" s="11" t="s">
        <v>29</v>
      </c>
      <c r="AC12" s="11" t="s">
        <v>29</v>
      </c>
    </row>
    <row r="13" spans="1:30" ht="26.25" customHeight="1" x14ac:dyDescent="0.25">
      <c r="A13" s="47"/>
      <c r="B13" s="47"/>
      <c r="C13" s="13" t="s">
        <v>30</v>
      </c>
      <c r="D13" s="14" t="s">
        <v>31</v>
      </c>
      <c r="E13" s="9" t="s">
        <v>30</v>
      </c>
      <c r="F13" s="9" t="s">
        <v>30</v>
      </c>
      <c r="G13" s="9" t="s">
        <v>31</v>
      </c>
      <c r="H13" s="14" t="s">
        <v>31</v>
      </c>
      <c r="I13" s="14" t="s">
        <v>31</v>
      </c>
      <c r="J13" s="9" t="s">
        <v>32</v>
      </c>
      <c r="K13" s="14" t="s">
        <v>31</v>
      </c>
      <c r="L13" s="13" t="s">
        <v>32</v>
      </c>
      <c r="M13" s="15" t="s">
        <v>31</v>
      </c>
      <c r="N13" s="13" t="s">
        <v>32</v>
      </c>
      <c r="O13" s="13" t="s">
        <v>32</v>
      </c>
      <c r="P13" s="9" t="s">
        <v>31</v>
      </c>
      <c r="Q13" s="6" t="s">
        <v>30</v>
      </c>
      <c r="R13" s="6" t="s">
        <v>31</v>
      </c>
      <c r="S13" s="6" t="s">
        <v>30</v>
      </c>
      <c r="T13" s="6" t="s">
        <v>31</v>
      </c>
      <c r="U13" s="13" t="s">
        <v>30</v>
      </c>
      <c r="V13" s="13" t="s">
        <v>31</v>
      </c>
      <c r="W13" s="13" t="s">
        <v>30</v>
      </c>
      <c r="X13" s="13" t="s">
        <v>31</v>
      </c>
      <c r="Y13" s="15" t="s">
        <v>31</v>
      </c>
      <c r="Z13" s="7" t="s">
        <v>30</v>
      </c>
      <c r="AA13" s="7" t="s">
        <v>30</v>
      </c>
      <c r="AB13" s="7" t="s">
        <v>30</v>
      </c>
      <c r="AC13" s="7" t="s">
        <v>30</v>
      </c>
    </row>
    <row r="14" spans="1:30" ht="20.25" customHeight="1" x14ac:dyDescent="0.25">
      <c r="A14" s="13">
        <v>1</v>
      </c>
      <c r="B14" s="6">
        <v>2</v>
      </c>
      <c r="C14" s="6">
        <v>3</v>
      </c>
      <c r="D14" s="16">
        <v>4</v>
      </c>
      <c r="E14" s="6">
        <v>5</v>
      </c>
      <c r="F14" s="6">
        <v>6</v>
      </c>
      <c r="G14" s="6">
        <v>7</v>
      </c>
      <c r="H14" s="16">
        <v>8</v>
      </c>
      <c r="I14" s="16">
        <v>9</v>
      </c>
      <c r="J14" s="6">
        <v>10</v>
      </c>
      <c r="K14" s="16">
        <v>11</v>
      </c>
      <c r="L14" s="6">
        <v>12</v>
      </c>
      <c r="M14" s="8">
        <v>13</v>
      </c>
      <c r="N14" s="6">
        <v>14</v>
      </c>
      <c r="O14" s="6">
        <v>15</v>
      </c>
      <c r="P14" s="6">
        <v>16</v>
      </c>
      <c r="Q14" s="6">
        <v>17</v>
      </c>
      <c r="R14" s="6">
        <v>18</v>
      </c>
      <c r="S14" s="6">
        <v>19</v>
      </c>
      <c r="T14" s="6">
        <v>20</v>
      </c>
      <c r="U14" s="6">
        <v>21</v>
      </c>
      <c r="V14" s="6">
        <v>22</v>
      </c>
      <c r="W14" s="6">
        <v>23</v>
      </c>
      <c r="X14" s="6">
        <v>24</v>
      </c>
      <c r="Y14" s="15">
        <v>25</v>
      </c>
      <c r="Z14" s="16">
        <v>26</v>
      </c>
      <c r="AA14" s="16">
        <v>27</v>
      </c>
      <c r="AB14" s="16">
        <v>28</v>
      </c>
      <c r="AC14" s="16">
        <v>29</v>
      </c>
    </row>
    <row r="15" spans="1:30" ht="158.25" customHeight="1" x14ac:dyDescent="0.25">
      <c r="A15" s="25"/>
      <c r="B15" s="17" t="s">
        <v>33</v>
      </c>
      <c r="C15" s="18">
        <f t="shared" ref="C15:AC15" si="0">SUM(C16)</f>
        <v>5152.8500000000013</v>
      </c>
      <c r="D15" s="18">
        <f t="shared" si="0"/>
        <v>545954286.45000005</v>
      </c>
      <c r="E15" s="18">
        <f t="shared" si="0"/>
        <v>201.10000000000002</v>
      </c>
      <c r="F15" s="18">
        <f t="shared" si="0"/>
        <v>201.10000000000002</v>
      </c>
      <c r="G15" s="18">
        <f t="shared" si="0"/>
        <v>18396426.899999999</v>
      </c>
      <c r="H15" s="19">
        <f t="shared" si="0"/>
        <v>0</v>
      </c>
      <c r="I15" s="19">
        <f t="shared" si="0"/>
        <v>0</v>
      </c>
      <c r="J15" s="18">
        <f t="shared" si="0"/>
        <v>0</v>
      </c>
      <c r="K15" s="19">
        <f t="shared" si="0"/>
        <v>0</v>
      </c>
      <c r="L15" s="18">
        <f t="shared" si="0"/>
        <v>0</v>
      </c>
      <c r="M15" s="18">
        <f t="shared" si="0"/>
        <v>0</v>
      </c>
      <c r="N15" s="20">
        <f t="shared" si="0"/>
        <v>4951.7500000000009</v>
      </c>
      <c r="O15" s="20">
        <f t="shared" si="0"/>
        <v>4951.7500000000009</v>
      </c>
      <c r="P15" s="20">
        <f t="shared" si="0"/>
        <v>527557859.55000001</v>
      </c>
      <c r="Q15" s="20">
        <f t="shared" si="0"/>
        <v>0</v>
      </c>
      <c r="R15" s="18">
        <f t="shared" si="0"/>
        <v>0</v>
      </c>
      <c r="S15" s="18">
        <f t="shared" si="0"/>
        <v>3465.3</v>
      </c>
      <c r="T15" s="18">
        <f t="shared" si="0"/>
        <v>391578900</v>
      </c>
      <c r="U15" s="18">
        <f t="shared" si="0"/>
        <v>227.9</v>
      </c>
      <c r="V15" s="20">
        <f t="shared" si="0"/>
        <v>20848064.100000001</v>
      </c>
      <c r="W15" s="20">
        <f t="shared" si="0"/>
        <v>1258.5500000000002</v>
      </c>
      <c r="X15" s="20">
        <f t="shared" si="0"/>
        <v>115130895.44999999</v>
      </c>
      <c r="Y15" s="20">
        <f t="shared" si="0"/>
        <v>0</v>
      </c>
      <c r="Z15" s="19">
        <f t="shared" si="0"/>
        <v>927.05000000000007</v>
      </c>
      <c r="AA15" s="19">
        <f t="shared" si="0"/>
        <v>0</v>
      </c>
      <c r="AB15" s="21">
        <f t="shared" si="0"/>
        <v>0</v>
      </c>
      <c r="AC15" s="21">
        <f t="shared" si="0"/>
        <v>697.09999999999991</v>
      </c>
    </row>
    <row r="16" spans="1:30" ht="45" customHeight="1" x14ac:dyDescent="0.25">
      <c r="A16" s="28"/>
      <c r="B16" s="27" t="s">
        <v>41</v>
      </c>
      <c r="C16" s="18">
        <f t="shared" ref="C16:AC16" si="1">SUM(C17:C21)</f>
        <v>5152.8500000000013</v>
      </c>
      <c r="D16" s="18">
        <f t="shared" si="1"/>
        <v>545954286.45000005</v>
      </c>
      <c r="E16" s="18">
        <f t="shared" si="1"/>
        <v>201.10000000000002</v>
      </c>
      <c r="F16" s="18">
        <f t="shared" si="1"/>
        <v>201.10000000000002</v>
      </c>
      <c r="G16" s="18">
        <f t="shared" si="1"/>
        <v>18396426.899999999</v>
      </c>
      <c r="H16" s="19">
        <f t="shared" si="1"/>
        <v>0</v>
      </c>
      <c r="I16" s="19">
        <f t="shared" si="1"/>
        <v>0</v>
      </c>
      <c r="J16" s="18">
        <f t="shared" si="1"/>
        <v>0</v>
      </c>
      <c r="K16" s="19">
        <f t="shared" si="1"/>
        <v>0</v>
      </c>
      <c r="L16" s="18">
        <f t="shared" si="1"/>
        <v>0</v>
      </c>
      <c r="M16" s="18">
        <f t="shared" si="1"/>
        <v>0</v>
      </c>
      <c r="N16" s="20">
        <f t="shared" si="1"/>
        <v>4951.7500000000009</v>
      </c>
      <c r="O16" s="20">
        <f t="shared" si="1"/>
        <v>4951.7500000000009</v>
      </c>
      <c r="P16" s="20">
        <f t="shared" si="1"/>
        <v>527557859.55000001</v>
      </c>
      <c r="Q16" s="20">
        <f t="shared" si="1"/>
        <v>0</v>
      </c>
      <c r="R16" s="18">
        <f t="shared" si="1"/>
        <v>0</v>
      </c>
      <c r="S16" s="18">
        <f t="shared" si="1"/>
        <v>3465.3</v>
      </c>
      <c r="T16" s="18">
        <f t="shared" si="1"/>
        <v>391578900</v>
      </c>
      <c r="U16" s="18">
        <f t="shared" si="1"/>
        <v>227.9</v>
      </c>
      <c r="V16" s="20">
        <f t="shared" si="1"/>
        <v>20848064.100000001</v>
      </c>
      <c r="W16" s="20">
        <f t="shared" si="1"/>
        <v>1258.5500000000002</v>
      </c>
      <c r="X16" s="20">
        <f t="shared" si="1"/>
        <v>115130895.44999999</v>
      </c>
      <c r="Y16" s="20">
        <f t="shared" si="1"/>
        <v>0</v>
      </c>
      <c r="Z16" s="19">
        <f t="shared" si="1"/>
        <v>927.05000000000007</v>
      </c>
      <c r="AA16" s="19">
        <f t="shared" si="1"/>
        <v>0</v>
      </c>
      <c r="AB16" s="21">
        <f t="shared" si="1"/>
        <v>0</v>
      </c>
      <c r="AC16" s="21">
        <f t="shared" si="1"/>
        <v>697.09999999999991</v>
      </c>
    </row>
    <row r="17" spans="1:29" ht="33.75" customHeight="1" x14ac:dyDescent="0.25">
      <c r="A17" s="26">
        <v>1</v>
      </c>
      <c r="B17" s="17" t="s">
        <v>34</v>
      </c>
      <c r="C17" s="18">
        <v>3465.3</v>
      </c>
      <c r="D17" s="18">
        <f>G17+H17+I17+K17+M17+P17</f>
        <v>391578900</v>
      </c>
      <c r="E17" s="18">
        <f>F17+J17+L17</f>
        <v>0</v>
      </c>
      <c r="F17" s="18">
        <v>0</v>
      </c>
      <c r="G17" s="18">
        <v>0</v>
      </c>
      <c r="H17" s="19">
        <v>0</v>
      </c>
      <c r="I17" s="19">
        <v>0</v>
      </c>
      <c r="J17" s="18">
        <v>0</v>
      </c>
      <c r="K17" s="19">
        <v>0</v>
      </c>
      <c r="L17" s="18">
        <v>0</v>
      </c>
      <c r="M17" s="18">
        <v>0</v>
      </c>
      <c r="N17" s="18">
        <f>C17-E17</f>
        <v>3465.3</v>
      </c>
      <c r="O17" s="18">
        <f>Q17+S17+U17+W17</f>
        <v>3465.3</v>
      </c>
      <c r="P17" s="18">
        <f>R17+T17+V17+X17+Y17</f>
        <v>391578900</v>
      </c>
      <c r="Q17" s="18">
        <v>0</v>
      </c>
      <c r="R17" s="18">
        <v>0</v>
      </c>
      <c r="S17" s="18">
        <v>3465.3</v>
      </c>
      <c r="T17" s="18">
        <v>391578900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9">
        <v>0</v>
      </c>
      <c r="AA17" s="19">
        <v>0</v>
      </c>
      <c r="AB17" s="19">
        <v>0</v>
      </c>
      <c r="AC17" s="19">
        <v>0</v>
      </c>
    </row>
    <row r="18" spans="1:29" ht="40.5" x14ac:dyDescent="0.25">
      <c r="A18" s="13">
        <v>2</v>
      </c>
      <c r="B18" s="17" t="s">
        <v>35</v>
      </c>
      <c r="C18" s="18">
        <v>326.39999999999998</v>
      </c>
      <c r="D18" s="18">
        <f>G18+H18+I18+K18+M18+P18</f>
        <v>29858745.600000001</v>
      </c>
      <c r="E18" s="18">
        <f>F18+J18+L18</f>
        <v>98.5</v>
      </c>
      <c r="F18" s="18">
        <v>98.5</v>
      </c>
      <c r="G18" s="18">
        <v>9010681.5</v>
      </c>
      <c r="H18" s="19">
        <v>0</v>
      </c>
      <c r="I18" s="19">
        <v>0</v>
      </c>
      <c r="J18" s="18">
        <v>0</v>
      </c>
      <c r="K18" s="19">
        <v>0</v>
      </c>
      <c r="L18" s="18">
        <v>0</v>
      </c>
      <c r="M18" s="18">
        <v>0</v>
      </c>
      <c r="N18" s="18">
        <f>C18-E18</f>
        <v>227.89999999999998</v>
      </c>
      <c r="O18" s="18">
        <f>Q18+S18+U18+W18</f>
        <v>227.9</v>
      </c>
      <c r="P18" s="18">
        <f>R18+T18+V18+X18+Y18</f>
        <v>20848064.100000001</v>
      </c>
      <c r="Q18" s="18">
        <v>0</v>
      </c>
      <c r="R18" s="18">
        <v>0</v>
      </c>
      <c r="S18" s="18">
        <v>0</v>
      </c>
      <c r="T18" s="18">
        <v>0</v>
      </c>
      <c r="U18" s="18">
        <v>227.9</v>
      </c>
      <c r="V18" s="18">
        <v>20848064.100000001</v>
      </c>
      <c r="W18" s="18">
        <v>0</v>
      </c>
      <c r="X18" s="18">
        <v>0</v>
      </c>
      <c r="Y18" s="18">
        <v>0</v>
      </c>
      <c r="Z18" s="19">
        <v>227.9</v>
      </c>
      <c r="AA18" s="19">
        <v>0</v>
      </c>
      <c r="AB18" s="19">
        <v>0</v>
      </c>
      <c r="AC18" s="19">
        <v>98.5</v>
      </c>
    </row>
    <row r="19" spans="1:29" ht="48" customHeight="1" x14ac:dyDescent="0.25">
      <c r="A19" s="13">
        <v>3</v>
      </c>
      <c r="B19" s="17" t="s">
        <v>36</v>
      </c>
      <c r="C19" s="18">
        <v>487.25</v>
      </c>
      <c r="D19" s="18">
        <f>G19+H19+I19+K19+M19+P19</f>
        <v>44573142.75</v>
      </c>
      <c r="E19" s="18">
        <f>F19+J19+L19</f>
        <v>0</v>
      </c>
      <c r="F19" s="18">
        <v>0</v>
      </c>
      <c r="G19" s="18">
        <v>0</v>
      </c>
      <c r="H19" s="19">
        <v>0</v>
      </c>
      <c r="I19" s="19">
        <v>0</v>
      </c>
      <c r="J19" s="18">
        <v>0</v>
      </c>
      <c r="K19" s="19">
        <v>0</v>
      </c>
      <c r="L19" s="18">
        <v>0</v>
      </c>
      <c r="M19" s="18">
        <v>0</v>
      </c>
      <c r="N19" s="18">
        <f>C19-E19</f>
        <v>487.25</v>
      </c>
      <c r="O19" s="18">
        <f>Q19+S19+U19+W19</f>
        <v>487.25</v>
      </c>
      <c r="P19" s="18">
        <f>R19+T19+V19+X19+Y19</f>
        <v>44573142.75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487.25</v>
      </c>
      <c r="X19" s="18">
        <v>44573142.75</v>
      </c>
      <c r="Y19" s="18">
        <v>0</v>
      </c>
      <c r="Z19" s="19">
        <v>174.55</v>
      </c>
      <c r="AA19" s="19">
        <v>0</v>
      </c>
      <c r="AB19" s="19">
        <v>0</v>
      </c>
      <c r="AC19" s="19">
        <v>312.7</v>
      </c>
    </row>
    <row r="20" spans="1:29" ht="79.5" customHeight="1" x14ac:dyDescent="0.25">
      <c r="A20" s="13">
        <v>4</v>
      </c>
      <c r="B20" s="17" t="s">
        <v>37</v>
      </c>
      <c r="C20" s="18">
        <v>427.6</v>
      </c>
      <c r="D20" s="18">
        <f>G20+H20+I20+K20+M20+P20</f>
        <v>39116420.399999999</v>
      </c>
      <c r="E20" s="18">
        <f>F20+J20+L20</f>
        <v>63.4</v>
      </c>
      <c r="F20" s="18">
        <v>63.4</v>
      </c>
      <c r="G20" s="18">
        <v>5799768.5999999996</v>
      </c>
      <c r="H20" s="19">
        <v>0</v>
      </c>
      <c r="I20" s="19">
        <v>0</v>
      </c>
      <c r="J20" s="18">
        <v>0</v>
      </c>
      <c r="K20" s="19">
        <v>0</v>
      </c>
      <c r="L20" s="18">
        <v>0</v>
      </c>
      <c r="M20" s="18">
        <v>0</v>
      </c>
      <c r="N20" s="18">
        <f>C20-E20</f>
        <v>364.20000000000005</v>
      </c>
      <c r="O20" s="18">
        <f>Q20+S20+U20+W20</f>
        <v>364.2</v>
      </c>
      <c r="P20" s="18">
        <f>R20+T20+V20+X20+Y20</f>
        <v>33316651.800000001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364.2</v>
      </c>
      <c r="X20" s="18">
        <v>33316651.800000001</v>
      </c>
      <c r="Y20" s="18">
        <v>0</v>
      </c>
      <c r="Z20" s="19">
        <v>364.2</v>
      </c>
      <c r="AA20" s="19">
        <v>0</v>
      </c>
      <c r="AB20" s="19">
        <v>0</v>
      </c>
      <c r="AC20" s="19">
        <v>0</v>
      </c>
    </row>
    <row r="21" spans="1:29" ht="63" customHeight="1" x14ac:dyDescent="0.25">
      <c r="A21" s="13">
        <v>5</v>
      </c>
      <c r="B21" s="17" t="s">
        <v>38</v>
      </c>
      <c r="C21" s="18">
        <v>446.3</v>
      </c>
      <c r="D21" s="18">
        <f>G21+H21+I21+K21+M21+P21</f>
        <v>40827077.699999996</v>
      </c>
      <c r="E21" s="18">
        <f>F21+J21+L21</f>
        <v>39.200000000000003</v>
      </c>
      <c r="F21" s="18">
        <v>39.200000000000003</v>
      </c>
      <c r="G21" s="18">
        <v>3585976.8</v>
      </c>
      <c r="H21" s="19">
        <v>0</v>
      </c>
      <c r="I21" s="19">
        <v>0</v>
      </c>
      <c r="J21" s="18">
        <v>0</v>
      </c>
      <c r="K21" s="19">
        <v>0</v>
      </c>
      <c r="L21" s="18">
        <v>0</v>
      </c>
      <c r="M21" s="18">
        <v>0</v>
      </c>
      <c r="N21" s="18">
        <f>C21-E21</f>
        <v>407.1</v>
      </c>
      <c r="O21" s="18">
        <f>Q21+S21+U21+W21</f>
        <v>407.1</v>
      </c>
      <c r="P21" s="18">
        <f>R21+T21+V21+X21+Y21</f>
        <v>37241100.899999999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407.1</v>
      </c>
      <c r="X21" s="18">
        <v>37241100.899999999</v>
      </c>
      <c r="Y21" s="18">
        <v>0</v>
      </c>
      <c r="Z21" s="19">
        <v>160.4</v>
      </c>
      <c r="AA21" s="19">
        <v>0</v>
      </c>
      <c r="AB21" s="19">
        <v>0</v>
      </c>
      <c r="AC21" s="19">
        <v>285.89999999999998</v>
      </c>
    </row>
    <row r="22" spans="1:29" ht="20.2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2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6" spans="1:29" x14ac:dyDescent="0.25">
      <c r="P26" s="29"/>
      <c r="Q26" s="29"/>
    </row>
    <row r="33" spans="16:17" x14ac:dyDescent="0.25">
      <c r="P33" s="30" t="s">
        <v>42</v>
      </c>
      <c r="Q33" s="30"/>
    </row>
    <row r="34" spans="16:17" x14ac:dyDescent="0.25">
      <c r="P34" s="29"/>
    </row>
  </sheetData>
  <sheetProtection formatCells="0" formatColumns="0" formatRows="0" insertColumns="0" insertRows="0" insertHyperlinks="0" deleteColumns="0" deleteRows="0" sort="0" autoFilter="0" pivotTables="0"/>
  <mergeCells count="28">
    <mergeCell ref="AA2:AC5"/>
    <mergeCell ref="Y9:Y11"/>
    <mergeCell ref="Z9:Z11"/>
    <mergeCell ref="AA9:AA11"/>
    <mergeCell ref="AB9:AB11"/>
    <mergeCell ref="AC9:AC11"/>
    <mergeCell ref="A6:AC6"/>
    <mergeCell ref="A7:A13"/>
    <mergeCell ref="B7:B13"/>
    <mergeCell ref="C7:C12"/>
    <mergeCell ref="D7:D12"/>
    <mergeCell ref="E7:M7"/>
    <mergeCell ref="N7:AC7"/>
    <mergeCell ref="E8:E11"/>
    <mergeCell ref="F8:M8"/>
    <mergeCell ref="Z8:AC8"/>
    <mergeCell ref="S9:V9"/>
    <mergeCell ref="W9:X11"/>
    <mergeCell ref="S10:T11"/>
    <mergeCell ref="U10:V11"/>
    <mergeCell ref="P33:Q33"/>
    <mergeCell ref="N8:P11"/>
    <mergeCell ref="Q8:Y8"/>
    <mergeCell ref="F9:I11"/>
    <mergeCell ref="J9:K11"/>
    <mergeCell ref="M9:M11"/>
    <mergeCell ref="L9:L11"/>
    <mergeCell ref="Q9:R11"/>
  </mergeCells>
  <pageMargins left="0.80625000000000002" right="0.70866141732282995" top="0.74803149606299002" bottom="0.74803149606299002" header="0.31496062992126" footer="0.31496062992126"/>
  <pageSetup paperSize="9" scale="18" orientation="landscape" r:id="rId1"/>
  <headerFooter>
    <oddHeader>&amp;C&amp;20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Manager/>
  <Company>Фонд ЖКХ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dc:description/>
  <cp:lastModifiedBy>slobodina_ai</cp:lastModifiedBy>
  <cp:lastPrinted>2025-09-05T13:05:26Z</cp:lastPrinted>
  <dcterms:created xsi:type="dcterms:W3CDTF">2012-12-13T11:50:40Z</dcterms:created>
  <dcterms:modified xsi:type="dcterms:W3CDTF">2025-09-05T13:05:50Z</dcterms:modified>
  <cp:category>Формы</cp:category>
</cp:coreProperties>
</file>